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ingrid.bueno/Desktop/"/>
    </mc:Choice>
  </mc:AlternateContent>
  <xr:revisionPtr revIDLastSave="0" documentId="8_{17A26B48-D60A-B446-A78F-9BB2ABF810A9}" xr6:coauthVersionLast="47" xr6:coauthVersionMax="47" xr10:uidLastSave="{00000000-0000-0000-0000-000000000000}"/>
  <bookViews>
    <workbookView xWindow="0" yWindow="740" windowWidth="29040" windowHeight="15720" xr2:uid="{72695497-D6BC-41C2-A0CE-E75E712DB1C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J29" i="1" s="1"/>
  <c r="J43" i="1" s="1"/>
  <c r="I13" i="1"/>
  <c r="I11" i="1"/>
  <c r="I10" i="1"/>
  <c r="I18" i="1" s="1"/>
  <c r="E29" i="1"/>
  <c r="E18" i="1"/>
  <c r="E38" i="1"/>
  <c r="F12" i="1" s="1"/>
  <c r="J18" i="1" l="1"/>
  <c r="J42" i="1" s="1"/>
  <c r="J44" i="1" s="1"/>
  <c r="J46" i="1" s="1"/>
  <c r="J23" i="1"/>
  <c r="J13" i="1"/>
  <c r="F13" i="1"/>
  <c r="J28" i="1"/>
  <c r="J27" i="1"/>
  <c r="J17" i="1"/>
  <c r="J26" i="1"/>
  <c r="J16" i="1"/>
  <c r="J25" i="1"/>
  <c r="J9" i="1"/>
  <c r="J15" i="1"/>
  <c r="J24" i="1"/>
  <c r="J14" i="1"/>
  <c r="J10" i="1"/>
  <c r="J12" i="1"/>
  <c r="J11" i="1"/>
  <c r="F25" i="1"/>
  <c r="F9" i="1"/>
  <c r="E43" i="1"/>
  <c r="F14" i="1"/>
  <c r="F23" i="1"/>
  <c r="F11" i="1"/>
  <c r="F10" i="1"/>
  <c r="F28" i="1"/>
  <c r="F17" i="1"/>
  <c r="F26" i="1"/>
  <c r="F27" i="1"/>
  <c r="F16" i="1"/>
  <c r="F24" i="1"/>
  <c r="F15" i="1"/>
  <c r="F29" i="1" l="1"/>
  <c r="J36" i="1" s="1"/>
  <c r="F18" i="1" l="1"/>
  <c r="J35" i="1" s="1"/>
  <c r="E44" i="1"/>
  <c r="E45" i="1" s="1"/>
  <c r="F45" i="1" s="1"/>
  <c r="J37" i="1" s="1"/>
  <c r="J38" i="1" l="1"/>
</calcChain>
</file>

<file path=xl/sharedStrings.xml><?xml version="1.0" encoding="utf-8"?>
<sst xmlns="http://schemas.openxmlformats.org/spreadsheetml/2006/main" count="59" uniqueCount="42">
  <si>
    <t>Control de gastos</t>
  </si>
  <si>
    <t>Renta</t>
  </si>
  <si>
    <t>Internet</t>
  </si>
  <si>
    <t>Celular</t>
  </si>
  <si>
    <t>Super</t>
  </si>
  <si>
    <t>Compras en línea</t>
  </si>
  <si>
    <t>Aquí puedes agregar las filas con los conceptos que falten</t>
  </si>
  <si>
    <t>Total</t>
  </si>
  <si>
    <t>Comida a domicilio</t>
  </si>
  <si>
    <t>Ingresos fijos</t>
  </si>
  <si>
    <t>Monto mensual</t>
  </si>
  <si>
    <t xml:space="preserve">Aquí puedes agregar las filas con los conceptos que falten </t>
  </si>
  <si>
    <t>Sueldo</t>
  </si>
  <si>
    <t>Ventas</t>
  </si>
  <si>
    <r>
      <rPr>
        <b/>
        <sz val="10"/>
        <color theme="1"/>
        <rFont val="Roboto"/>
      </rPr>
      <t>Paso 4.</t>
    </r>
    <r>
      <rPr>
        <sz val="10"/>
        <color theme="1"/>
        <rFont val="Roboto"/>
      </rPr>
      <t xml:space="preserve"> Registra tus ingresos mensuales, libres de impuestos. Si tienes ingresos variables porque emprendiste, haz un estimado con un promedio de meses pasados.</t>
    </r>
  </si>
  <si>
    <r>
      <t xml:space="preserve">Paso 5. </t>
    </r>
    <r>
      <rPr>
        <sz val="10"/>
        <color theme="1"/>
        <rFont val="Roboto"/>
      </rPr>
      <t>Calcula tu posibilidad de ahorrar, solo se restan los gastos de tus ingresos.</t>
    </r>
  </si>
  <si>
    <t>Posible ahorro</t>
  </si>
  <si>
    <t>Total de Ingresos</t>
  </si>
  <si>
    <t>Total de gastos</t>
  </si>
  <si>
    <t>Sobrante</t>
  </si>
  <si>
    <r>
      <rPr>
        <b/>
        <sz val="10"/>
        <color theme="1"/>
        <rFont val="Roboto"/>
      </rPr>
      <t>Paso 6.</t>
    </r>
    <r>
      <rPr>
        <sz val="10"/>
        <color theme="1"/>
        <rFont val="Roboto"/>
      </rPr>
      <t xml:space="preserve"> Revisa que la fila de porcentajes calcule el monto mensual de la fila entre el Total de tus ingresos mensuales. 
Analiza si estos porcentajes concuerdan con los números que tenías en mente.</t>
    </r>
  </si>
  <si>
    <r>
      <rPr>
        <b/>
        <sz val="10"/>
        <color theme="1"/>
        <rFont val="Roboto"/>
      </rPr>
      <t xml:space="preserve"> Paso 7.</t>
    </r>
    <r>
      <rPr>
        <sz val="10"/>
        <color theme="1"/>
        <rFont val="Roboto"/>
      </rPr>
      <t xml:space="preserve"> Repasa toda la lista con detalle y marca con colores los conceptos donde podrías o te gustaría recortar. 
Usa los colores que te gusten pero puede ser rojo: definitivamente puedo reducir, amarillo: podría bajarle un poco al gasto, verde: no tengo manera de quitarme este gasto o me siento a gusto con este gasto. </t>
    </r>
  </si>
  <si>
    <t>Semáforo</t>
  </si>
  <si>
    <t>Monto estimado</t>
  </si>
  <si>
    <t>Porcentaje meta</t>
  </si>
  <si>
    <r>
      <rPr>
        <b/>
        <sz val="10"/>
        <color theme="1"/>
        <rFont val="Roboto"/>
      </rPr>
      <t>Paso 2.</t>
    </r>
    <r>
      <rPr>
        <sz val="10"/>
        <color theme="1"/>
        <rFont val="Roboto"/>
      </rPr>
      <t xml:space="preserve"> Verifica que el total sume todas las filas que agregaste.</t>
    </r>
  </si>
  <si>
    <r>
      <rPr>
        <b/>
        <sz val="10"/>
        <color theme="1"/>
        <rFont val="Roboto"/>
      </rPr>
      <t>Paso 3</t>
    </r>
    <r>
      <rPr>
        <sz val="10"/>
        <color theme="1"/>
        <rFont val="Roboto"/>
      </rPr>
      <t>. Verifica que el total sume todas las filas que agregaste</t>
    </r>
  </si>
  <si>
    <t>Porcentaje que destinas</t>
  </si>
  <si>
    <r>
      <rPr>
        <b/>
        <sz val="10"/>
        <color theme="1"/>
        <rFont val="Roboto"/>
      </rPr>
      <t>Paso 5.</t>
    </r>
    <r>
      <rPr>
        <sz val="10"/>
        <color theme="1"/>
        <rFont val="Roboto"/>
      </rPr>
      <t xml:space="preserve"> Verifica que esto coincida con lo que tengas en tu cuenta o en efectivo al final del mes.  </t>
    </r>
  </si>
  <si>
    <t>Gastos no escenciales</t>
  </si>
  <si>
    <r>
      <rPr>
        <b/>
        <sz val="10"/>
        <color theme="1"/>
        <rFont val="Roboto"/>
      </rPr>
      <t xml:space="preserve">Paso 1. </t>
    </r>
    <r>
      <rPr>
        <sz val="10"/>
        <color theme="1"/>
        <rFont val="Roboto"/>
      </rPr>
      <t>Haz una lista de los gastos que necesitas para sobrevivir y anota el monto mensual. Continúa la lista con los gastos no escenciales. Si lo desconoces puede ser un estimado o promedio de meses pasados. ¿Qué es escencial para vivir y qué no es escencial? Sólo tú puedes definir a qué lista pertenecen tus gastos. No te preocupes todavía por el porcentaje, eso viene hasta el paso 6.</t>
    </r>
  </si>
  <si>
    <t>Regalos</t>
  </si>
  <si>
    <t>Gastos escenciales</t>
  </si>
  <si>
    <t>Debe sumar 100%</t>
  </si>
  <si>
    <t>Luz</t>
  </si>
  <si>
    <t>Resumen real</t>
  </si>
  <si>
    <t>Resumen meta</t>
  </si>
  <si>
    <t>Lo que podría ahorrar</t>
  </si>
  <si>
    <r>
      <rPr>
        <b/>
        <sz val="10"/>
        <color theme="1"/>
        <rFont val="Roboto"/>
      </rPr>
      <t xml:space="preserve">Paso 8. </t>
    </r>
    <r>
      <rPr>
        <sz val="10"/>
        <color theme="1"/>
        <rFont val="Roboto"/>
      </rPr>
      <t xml:space="preserve">Por último, a la derecha del semáforo puedes hacer distintos escenarios en donde visualizes a cúanto disminuye el % si modificas los montos. También puedes hacer supuestos cambiando tus ingresos. 
Compara las tablas de resumen Real vs. resumen Meta y ve lo que podrías ahorrar al mes si disminuyes tus gastos como lo estimasteen tus escenarios. 
La recomendación de Elizabeth Warren es 50-30-20, 50% en necesidades, 30% gustos y 20% en pago de deuda o ahorro. Revisa tu tabla de resumen para comparar. </t>
    </r>
  </si>
  <si>
    <t>El objetivo de este ejercicio es:
a) reconozcas qué porcentaje de tu ingreso gastas en cada categoría
b) explores escenarios en donde cambias tus gastos o ingresos 
c) analizes qué gastos podrías recortar</t>
  </si>
  <si>
    <t>Gastos esenciales para vivir</t>
  </si>
  <si>
    <t>Gastos no esenciales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</si>
</sst>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6" x14ac:knownFonts="1">
    <font>
      <sz val="11"/>
      <color theme="1"/>
      <name val="Calibri"/>
      <family val="2"/>
      <scheme val="minor"/>
    </font>
    <font>
      <sz val="11"/>
      <color theme="1"/>
      <name val="Calibri"/>
      <family val="2"/>
      <scheme val="minor"/>
    </font>
    <font>
      <sz val="10"/>
      <color theme="1"/>
      <name val="Roboto"/>
    </font>
    <font>
      <b/>
      <sz val="10"/>
      <color theme="1"/>
      <name val="Roboto"/>
    </font>
    <font>
      <sz val="14"/>
      <color theme="1"/>
      <name val="Roboto"/>
    </font>
    <font>
      <sz val="11"/>
      <color theme="1"/>
      <name val="Roboto"/>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9B9B"/>
        <bgColor indexed="64"/>
      </patternFill>
    </fill>
    <fill>
      <patternFill patternType="solid">
        <fgColor theme="0" tint="-0.34998626667073579"/>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2" fillId="0" borderId="0" xfId="0" applyFont="1"/>
    <xf numFmtId="164" fontId="2" fillId="0" borderId="0" xfId="1" applyNumberFormat="1" applyFont="1"/>
    <xf numFmtId="164" fontId="2" fillId="0" borderId="0" xfId="1" applyNumberFormat="1" applyFont="1" applyBorder="1"/>
    <xf numFmtId="164" fontId="2" fillId="2" borderId="0" xfId="1" applyNumberFormat="1" applyFont="1" applyFill="1" applyBorder="1"/>
    <xf numFmtId="164" fontId="3" fillId="0" borderId="0" xfId="1" applyNumberFormat="1" applyFont="1" applyBorder="1"/>
    <xf numFmtId="0" fontId="2" fillId="2" borderId="0" xfId="0" applyFont="1" applyFill="1"/>
    <xf numFmtId="164" fontId="2" fillId="0" borderId="13" xfId="1" applyNumberFormat="1" applyFont="1" applyBorder="1"/>
    <xf numFmtId="0" fontId="2" fillId="0" borderId="13" xfId="0" applyFont="1" applyBorder="1"/>
    <xf numFmtId="0" fontId="2" fillId="0" borderId="10" xfId="0" applyFont="1" applyBorder="1"/>
    <xf numFmtId="164" fontId="3" fillId="0" borderId="13" xfId="1" applyNumberFormat="1" applyFont="1" applyBorder="1"/>
    <xf numFmtId="0" fontId="2" fillId="0" borderId="9" xfId="0" applyFont="1" applyBorder="1"/>
    <xf numFmtId="0" fontId="2" fillId="0" borderId="11" xfId="0" applyFont="1" applyBorder="1"/>
    <xf numFmtId="0" fontId="2" fillId="0" borderId="12" xfId="0" applyFont="1" applyBorder="1"/>
    <xf numFmtId="9" fontId="2" fillId="0" borderId="5" xfId="2" applyFont="1" applyBorder="1" applyAlignment="1">
      <alignment horizontal="center" vertical="center"/>
    </xf>
    <xf numFmtId="9" fontId="2" fillId="0" borderId="20" xfId="0" applyNumberFormat="1" applyFont="1" applyBorder="1"/>
    <xf numFmtId="9" fontId="2" fillId="0" borderId="5" xfId="0" applyNumberFormat="1" applyFont="1" applyBorder="1"/>
    <xf numFmtId="9" fontId="2" fillId="0" borderId="8" xfId="0" applyNumberFormat="1" applyFont="1" applyBorder="1"/>
    <xf numFmtId="9" fontId="2" fillId="0" borderId="5" xfId="0" applyNumberFormat="1" applyFont="1" applyBorder="1" applyAlignment="1">
      <alignment vertical="center"/>
    </xf>
    <xf numFmtId="9" fontId="2" fillId="0" borderId="5" xfId="2" applyFont="1" applyBorder="1" applyAlignment="1">
      <alignment horizontal="center"/>
    </xf>
    <xf numFmtId="9" fontId="2" fillId="0" borderId="20" xfId="2" applyFont="1" applyBorder="1" applyAlignment="1">
      <alignment horizontal="center" vertical="center"/>
    </xf>
    <xf numFmtId="9" fontId="2" fillId="0" borderId="20" xfId="2" applyFont="1" applyBorder="1" applyAlignment="1">
      <alignment horizontal="center"/>
    </xf>
    <xf numFmtId="0" fontId="2" fillId="3" borderId="11" xfId="0" applyFont="1" applyFill="1" applyBorder="1"/>
    <xf numFmtId="0" fontId="2" fillId="4" borderId="11" xfId="0" applyFont="1" applyFill="1" applyBorder="1"/>
    <xf numFmtId="0" fontId="2" fillId="0" borderId="12" xfId="0" applyFont="1" applyBorder="1" applyAlignment="1">
      <alignment horizontal="center"/>
    </xf>
    <xf numFmtId="164" fontId="2" fillId="0" borderId="13" xfId="0" applyNumberFormat="1" applyFont="1" applyBorder="1"/>
    <xf numFmtId="0" fontId="2" fillId="5" borderId="11" xfId="0" applyFont="1" applyFill="1" applyBorder="1"/>
    <xf numFmtId="164" fontId="2" fillId="0" borderId="11" xfId="1" applyNumberFormat="1" applyFont="1" applyBorder="1"/>
    <xf numFmtId="164" fontId="2" fillId="0" borderId="12" xfId="1" applyNumberFormat="1" applyFont="1" applyBorder="1"/>
    <xf numFmtId="9" fontId="2" fillId="2" borderId="20" xfId="0" applyNumberFormat="1" applyFont="1" applyFill="1" applyBorder="1"/>
    <xf numFmtId="164" fontId="3" fillId="6" borderId="13" xfId="1" applyNumberFormat="1" applyFont="1" applyFill="1" applyBorder="1"/>
    <xf numFmtId="9" fontId="2" fillId="6" borderId="23" xfId="2" applyFont="1" applyFill="1" applyBorder="1" applyAlignment="1">
      <alignment horizontal="left"/>
    </xf>
    <xf numFmtId="9" fontId="2" fillId="6" borderId="24" xfId="2" applyFont="1" applyFill="1" applyBorder="1" applyAlignment="1">
      <alignment horizontal="center"/>
    </xf>
    <xf numFmtId="0" fontId="2" fillId="6" borderId="24" xfId="0" applyFont="1" applyFill="1" applyBorder="1" applyAlignment="1">
      <alignment horizontal="center"/>
    </xf>
    <xf numFmtId="164" fontId="2" fillId="6" borderId="25" xfId="1" applyNumberFormat="1" applyFont="1" applyFill="1" applyBorder="1"/>
    <xf numFmtId="0" fontId="3" fillId="6" borderId="4" xfId="0" applyFont="1" applyFill="1" applyBorder="1" applyAlignment="1">
      <alignment horizontal="center"/>
    </xf>
    <xf numFmtId="0" fontId="3" fillId="6" borderId="0" xfId="0" applyFont="1" applyFill="1" applyAlignment="1">
      <alignment horizontal="center"/>
    </xf>
    <xf numFmtId="164" fontId="3" fillId="6" borderId="0" xfId="1" applyNumberFormat="1" applyFont="1" applyFill="1" applyBorder="1"/>
    <xf numFmtId="0" fontId="2" fillId="2" borderId="17"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2" fillId="0" borderId="4" xfId="0" applyFont="1" applyBorder="1" applyAlignment="1">
      <alignment horizontal="center"/>
    </xf>
    <xf numFmtId="0" fontId="2" fillId="0" borderId="0" xfId="0" applyFont="1" applyAlignment="1">
      <alignment horizontal="center"/>
    </xf>
    <xf numFmtId="0" fontId="2" fillId="2" borderId="4" xfId="0" applyFont="1" applyFill="1" applyBorder="1" applyAlignment="1">
      <alignment horizontal="center"/>
    </xf>
    <xf numFmtId="0" fontId="2" fillId="2" borderId="0" xfId="0" applyFont="1" applyFill="1" applyAlignment="1">
      <alignment horizontal="center"/>
    </xf>
    <xf numFmtId="0" fontId="2" fillId="0" borderId="19" xfId="0" applyFont="1" applyBorder="1" applyAlignment="1">
      <alignment horizontal="center"/>
    </xf>
    <xf numFmtId="0" fontId="2" fillId="0" borderId="13" xfId="0" applyFont="1" applyBorder="1" applyAlignment="1">
      <alignment horizont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164" fontId="2" fillId="0" borderId="10" xfId="1" applyNumberFormat="1" applyFont="1" applyBorder="1" applyAlignment="1">
      <alignment horizontal="center" vertical="center"/>
    </xf>
    <xf numFmtId="164" fontId="2" fillId="0" borderId="0" xfId="1" applyNumberFormat="1"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9" fontId="2" fillId="0" borderId="11" xfId="2" applyFont="1" applyBorder="1" applyAlignment="1">
      <alignment horizontal="center"/>
    </xf>
    <xf numFmtId="9" fontId="2" fillId="0" borderId="0" xfId="2" applyFont="1" applyBorder="1" applyAlignment="1">
      <alignment horizont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9" fontId="2" fillId="0" borderId="12" xfId="2" applyFont="1" applyBorder="1" applyAlignment="1">
      <alignment horizontal="center"/>
    </xf>
    <xf numFmtId="9" fontId="2" fillId="0" borderId="13" xfId="2"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2" fillId="0" borderId="4" xfId="0" applyFont="1" applyBorder="1" applyAlignment="1">
      <alignment horizontal="center" vertical="center"/>
    </xf>
    <xf numFmtId="0" fontId="2" fillId="0" borderId="0" xfId="0" applyFont="1" applyAlignment="1">
      <alignment horizontal="center" vertical="center"/>
    </xf>
    <xf numFmtId="0" fontId="3" fillId="0" borderId="19" xfId="0" applyFont="1" applyBorder="1" applyAlignment="1">
      <alignment horizontal="center"/>
    </xf>
    <xf numFmtId="0" fontId="3" fillId="0" borderId="13" xfId="0" applyFont="1" applyBorder="1" applyAlignment="1">
      <alignment horizontal="center"/>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9" fontId="2" fillId="6" borderId="10" xfId="2" applyFont="1" applyFill="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21" xfId="0" applyFont="1" applyBorder="1" applyAlignment="1">
      <alignment horizontal="center"/>
    </xf>
    <xf numFmtId="0" fontId="2" fillId="0" borderId="22" xfId="0" applyFont="1" applyBorder="1" applyAlignment="1">
      <alignment horizontal="center"/>
    </xf>
    <xf numFmtId="0" fontId="2" fillId="2" borderId="10"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3" xfId="0" applyFont="1" applyFill="1" applyBorder="1" applyAlignment="1">
      <alignment horizontal="left" vertical="center"/>
    </xf>
    <xf numFmtId="0" fontId="2" fillId="2" borderId="20" xfId="0" applyFont="1" applyFill="1" applyBorder="1" applyAlignment="1">
      <alignment horizontal="left" vertical="center"/>
    </xf>
    <xf numFmtId="0" fontId="2" fillId="2" borderId="19" xfId="0" applyFont="1" applyFill="1" applyBorder="1" applyAlignment="1">
      <alignment horizontal="center"/>
    </xf>
    <xf numFmtId="0" fontId="2" fillId="2" borderId="13" xfId="0" applyFont="1" applyFill="1" applyBorder="1" applyAlignment="1">
      <alignment horizontal="center"/>
    </xf>
    <xf numFmtId="0" fontId="2" fillId="0" borderId="17" xfId="0" applyFont="1" applyBorder="1" applyAlignment="1">
      <alignment horizontal="center"/>
    </xf>
    <xf numFmtId="0" fontId="2" fillId="0" borderId="10" xfId="0" applyFont="1" applyBorder="1" applyAlignment="1">
      <alignment horizont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3" fillId="2" borderId="17" xfId="0" applyFont="1" applyFill="1" applyBorder="1" applyAlignment="1">
      <alignment horizontal="left" vertical="center"/>
    </xf>
    <xf numFmtId="0" fontId="3" fillId="2" borderId="10" xfId="0" applyFont="1" applyFill="1" applyBorder="1" applyAlignment="1">
      <alignment horizontal="left" vertical="center"/>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13" xfId="0" applyFont="1" applyFill="1" applyBorder="1" applyAlignment="1">
      <alignment horizontal="left" vertical="center"/>
    </xf>
    <xf numFmtId="0" fontId="3" fillId="2" borderId="0" xfId="0" applyFont="1" applyFill="1" applyAlignment="1">
      <alignment horizontal="left" vertical="center"/>
    </xf>
    <xf numFmtId="0" fontId="3" fillId="2" borderId="5" xfId="0" applyFont="1" applyFill="1" applyBorder="1" applyAlignment="1">
      <alignment horizontal="left" vertical="center"/>
    </xf>
    <xf numFmtId="0" fontId="3" fillId="6" borderId="19" xfId="0" applyFont="1" applyFill="1" applyBorder="1" applyAlignment="1">
      <alignment horizontal="center"/>
    </xf>
    <xf numFmtId="0" fontId="3" fillId="6" borderId="13" xfId="0" applyFont="1" applyFill="1" applyBorder="1" applyAlignment="1">
      <alignment horizontal="center"/>
    </xf>
    <xf numFmtId="0" fontId="2" fillId="2" borderId="17"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133350</xdr:colOff>
      <xdr:row>1</xdr:row>
      <xdr:rowOff>19050</xdr:rowOff>
    </xdr:from>
    <xdr:ext cx="619125" cy="619125"/>
    <xdr:pic>
      <xdr:nvPicPr>
        <xdr:cNvPr id="2" name="image2.png" title="Imagen">
          <a:extLst>
            <a:ext uri="{FF2B5EF4-FFF2-40B4-BE49-F238E27FC236}">
              <a16:creationId xmlns:a16="http://schemas.microsoft.com/office/drawing/2014/main" id="{A212AF91-58C9-4380-9417-5E9C6C2424F0}"/>
            </a:ext>
          </a:extLst>
        </xdr:cNvPr>
        <xdr:cNvPicPr preferRelativeResize="0"/>
      </xdr:nvPicPr>
      <xdr:blipFill>
        <a:blip xmlns:r="http://schemas.openxmlformats.org/officeDocument/2006/relationships" r:embed="rId1" cstate="print"/>
        <a:stretch>
          <a:fillRect/>
        </a:stretch>
      </xdr:blipFill>
      <xdr:spPr>
        <a:xfrm>
          <a:off x="8429625" y="190500"/>
          <a:ext cx="619125" cy="6191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C514-8972-4E4C-9BD3-1352DE85452A}">
  <dimension ref="B1:J57"/>
  <sheetViews>
    <sheetView tabSelected="1" topLeftCell="A6" workbookViewId="0">
      <selection activeCell="B21" sqref="B21:D22"/>
    </sheetView>
  </sheetViews>
  <sheetFormatPr baseColWidth="10" defaultColWidth="9.1640625" defaultRowHeight="12" x14ac:dyDescent="0.15"/>
  <cols>
    <col min="1" max="1" width="9.1640625" style="1"/>
    <col min="2" max="2" width="34.1640625" style="1" bestFit="1" customWidth="1"/>
    <col min="3" max="3" width="14.1640625" style="2" bestFit="1" customWidth="1"/>
    <col min="4" max="4" width="10.5" style="1" bestFit="1" customWidth="1"/>
    <col min="5" max="5" width="14.83203125" style="1" bestFit="1" customWidth="1"/>
    <col min="6" max="7" width="9.1640625" style="1"/>
    <col min="8" max="8" width="9" style="1" bestFit="1" customWidth="1"/>
    <col min="9" max="9" width="14.33203125" style="1" bestFit="1" customWidth="1"/>
    <col min="10" max="10" width="14.5" style="1" bestFit="1" customWidth="1"/>
    <col min="11" max="16384" width="9.1640625" style="1"/>
  </cols>
  <sheetData>
    <row r="1" spans="2:10" ht="13" thickBot="1" x14ac:dyDescent="0.2"/>
    <row r="2" spans="2:10" ht="51.75" customHeight="1" x14ac:dyDescent="0.15">
      <c r="B2" s="66" t="s">
        <v>0</v>
      </c>
      <c r="C2" s="67"/>
      <c r="D2" s="67"/>
      <c r="E2" s="67"/>
      <c r="F2" s="67"/>
      <c r="G2" s="67"/>
      <c r="H2" s="67"/>
      <c r="I2" s="67"/>
      <c r="J2" s="68"/>
    </row>
    <row r="3" spans="2:10" ht="38.25" customHeight="1" x14ac:dyDescent="0.15">
      <c r="B3" s="44" t="s">
        <v>39</v>
      </c>
      <c r="C3" s="45"/>
      <c r="D3" s="45"/>
      <c r="E3" s="45"/>
      <c r="F3" s="45"/>
      <c r="G3" s="45"/>
      <c r="H3" s="45"/>
      <c r="I3" s="45"/>
      <c r="J3" s="46"/>
    </row>
    <row r="4" spans="2:10" ht="38.25" customHeight="1" x14ac:dyDescent="0.15">
      <c r="B4" s="47"/>
      <c r="C4" s="45"/>
      <c r="D4" s="45"/>
      <c r="E4" s="45"/>
      <c r="F4" s="45"/>
      <c r="G4" s="45"/>
      <c r="H4" s="45"/>
      <c r="I4" s="45"/>
      <c r="J4" s="46"/>
    </row>
    <row r="5" spans="2:10" ht="30" customHeight="1" x14ac:dyDescent="0.15">
      <c r="B5" s="38" t="s">
        <v>30</v>
      </c>
      <c r="C5" s="39"/>
      <c r="D5" s="39"/>
      <c r="E5" s="39"/>
      <c r="F5" s="39"/>
      <c r="G5" s="39"/>
      <c r="H5" s="39"/>
      <c r="I5" s="39"/>
      <c r="J5" s="40"/>
    </row>
    <row r="6" spans="2:10" ht="30" customHeight="1" x14ac:dyDescent="0.15">
      <c r="B6" s="41"/>
      <c r="C6" s="42"/>
      <c r="D6" s="42"/>
      <c r="E6" s="42"/>
      <c r="F6" s="42"/>
      <c r="G6" s="42"/>
      <c r="H6" s="42"/>
      <c r="I6" s="42"/>
      <c r="J6" s="43"/>
    </row>
    <row r="7" spans="2:10" ht="15" customHeight="1" x14ac:dyDescent="0.15">
      <c r="B7" s="54" t="s">
        <v>40</v>
      </c>
      <c r="C7" s="55"/>
      <c r="D7" s="55"/>
      <c r="E7" s="58" t="s">
        <v>10</v>
      </c>
      <c r="F7" s="60" t="s">
        <v>27</v>
      </c>
      <c r="G7" s="61"/>
      <c r="H7" s="60" t="s">
        <v>22</v>
      </c>
      <c r="I7" s="61" t="s">
        <v>23</v>
      </c>
      <c r="J7" s="77" t="s">
        <v>24</v>
      </c>
    </row>
    <row r="8" spans="2:10" x14ac:dyDescent="0.15">
      <c r="B8" s="56"/>
      <c r="C8" s="57"/>
      <c r="D8" s="57"/>
      <c r="E8" s="59"/>
      <c r="F8" s="62"/>
      <c r="G8" s="63"/>
      <c r="H8" s="62"/>
      <c r="I8" s="63"/>
      <c r="J8" s="78"/>
    </row>
    <row r="9" spans="2:10" x14ac:dyDescent="0.15">
      <c r="B9" s="48" t="s">
        <v>1</v>
      </c>
      <c r="C9" s="49"/>
      <c r="D9" s="49"/>
      <c r="E9" s="3">
        <v>7500</v>
      </c>
      <c r="F9" s="64">
        <f>E9/$E$38</f>
        <v>0.25</v>
      </c>
      <c r="G9" s="65"/>
      <c r="H9" s="22"/>
      <c r="I9" s="3">
        <v>6000</v>
      </c>
      <c r="J9" s="14">
        <f>I9/$E$38</f>
        <v>0.2</v>
      </c>
    </row>
    <row r="10" spans="2:10" x14ac:dyDescent="0.15">
      <c r="B10" s="48" t="s">
        <v>2</v>
      </c>
      <c r="C10" s="49"/>
      <c r="D10" s="49"/>
      <c r="E10" s="3">
        <v>599</v>
      </c>
      <c r="F10" s="64">
        <f t="shared" ref="F10:F18" si="0">E10/$E$38</f>
        <v>1.9966666666666667E-2</v>
      </c>
      <c r="G10" s="65"/>
      <c r="H10" s="23"/>
      <c r="I10" s="3">
        <f>E10</f>
        <v>599</v>
      </c>
      <c r="J10" s="14">
        <f t="shared" ref="J10:J17" si="1">I10/$E$38</f>
        <v>1.9966666666666667E-2</v>
      </c>
    </row>
    <row r="11" spans="2:10" x14ac:dyDescent="0.15">
      <c r="B11" s="48" t="s">
        <v>3</v>
      </c>
      <c r="C11" s="49"/>
      <c r="D11" s="49"/>
      <c r="E11" s="3">
        <v>499</v>
      </c>
      <c r="F11" s="64">
        <f t="shared" si="0"/>
        <v>1.6633333333333333E-2</v>
      </c>
      <c r="G11" s="65"/>
      <c r="H11" s="23"/>
      <c r="I11" s="3">
        <f>E11</f>
        <v>499</v>
      </c>
      <c r="J11" s="14">
        <f t="shared" si="1"/>
        <v>1.6633333333333333E-2</v>
      </c>
    </row>
    <row r="12" spans="2:10" x14ac:dyDescent="0.15">
      <c r="B12" s="48" t="s">
        <v>4</v>
      </c>
      <c r="C12" s="49"/>
      <c r="D12" s="49"/>
      <c r="E12" s="3">
        <v>2500</v>
      </c>
      <c r="F12" s="64">
        <f t="shared" si="0"/>
        <v>8.3333333333333329E-2</v>
      </c>
      <c r="G12" s="65"/>
      <c r="H12" s="22"/>
      <c r="I12" s="3">
        <v>2000</v>
      </c>
      <c r="J12" s="14">
        <f t="shared" si="1"/>
        <v>6.6666666666666666E-2</v>
      </c>
    </row>
    <row r="13" spans="2:10" x14ac:dyDescent="0.15">
      <c r="B13" s="48" t="s">
        <v>34</v>
      </c>
      <c r="C13" s="49"/>
      <c r="D13" s="49"/>
      <c r="E13" s="3">
        <v>800</v>
      </c>
      <c r="F13" s="64">
        <f t="shared" si="0"/>
        <v>2.6666666666666668E-2</v>
      </c>
      <c r="G13" s="65"/>
      <c r="H13" s="23"/>
      <c r="I13" s="3">
        <f>E13</f>
        <v>800</v>
      </c>
      <c r="J13" s="14">
        <f t="shared" si="1"/>
        <v>2.6666666666666668E-2</v>
      </c>
    </row>
    <row r="14" spans="2:10" x14ac:dyDescent="0.15">
      <c r="B14" s="50" t="s">
        <v>11</v>
      </c>
      <c r="C14" s="51"/>
      <c r="D14" s="51"/>
      <c r="E14" s="4"/>
      <c r="F14" s="64">
        <f t="shared" si="0"/>
        <v>0</v>
      </c>
      <c r="G14" s="65"/>
      <c r="H14" s="12"/>
      <c r="I14" s="3"/>
      <c r="J14" s="14">
        <f t="shared" si="1"/>
        <v>0</v>
      </c>
    </row>
    <row r="15" spans="2:10" x14ac:dyDescent="0.15">
      <c r="B15" s="48"/>
      <c r="C15" s="49"/>
      <c r="D15" s="49"/>
      <c r="E15" s="3"/>
      <c r="F15" s="64">
        <f t="shared" si="0"/>
        <v>0</v>
      </c>
      <c r="G15" s="65"/>
      <c r="H15" s="12"/>
      <c r="I15" s="3"/>
      <c r="J15" s="14">
        <f t="shared" si="1"/>
        <v>0</v>
      </c>
    </row>
    <row r="16" spans="2:10" x14ac:dyDescent="0.15">
      <c r="B16" s="48"/>
      <c r="C16" s="49"/>
      <c r="D16" s="49"/>
      <c r="E16" s="3"/>
      <c r="F16" s="64">
        <f t="shared" si="0"/>
        <v>0</v>
      </c>
      <c r="G16" s="65"/>
      <c r="H16" s="12"/>
      <c r="I16" s="3"/>
      <c r="J16" s="14">
        <f t="shared" si="1"/>
        <v>0</v>
      </c>
    </row>
    <row r="17" spans="2:10" x14ac:dyDescent="0.15">
      <c r="B17" s="52"/>
      <c r="C17" s="53"/>
      <c r="D17" s="53"/>
      <c r="E17" s="7"/>
      <c r="F17" s="69">
        <f t="shared" si="0"/>
        <v>0</v>
      </c>
      <c r="G17" s="70"/>
      <c r="H17" s="13"/>
      <c r="I17" s="7"/>
      <c r="J17" s="20">
        <f t="shared" si="1"/>
        <v>0</v>
      </c>
    </row>
    <row r="18" spans="2:10" ht="15" customHeight="1" x14ac:dyDescent="0.15">
      <c r="B18" s="71" t="s">
        <v>7</v>
      </c>
      <c r="C18" s="72"/>
      <c r="D18" s="72"/>
      <c r="E18" s="5">
        <f>SUM(E9:E17)</f>
        <v>11898</v>
      </c>
      <c r="F18" s="65">
        <f t="shared" si="0"/>
        <v>0.39660000000000001</v>
      </c>
      <c r="G18" s="65"/>
      <c r="H18" s="24" t="s">
        <v>7</v>
      </c>
      <c r="I18" s="25">
        <f>SUM(I9:I17)</f>
        <v>9898</v>
      </c>
      <c r="J18" s="21">
        <f>I18/E38</f>
        <v>0.32993333333333336</v>
      </c>
    </row>
    <row r="19" spans="2:10" ht="21" customHeight="1" x14ac:dyDescent="0.15">
      <c r="B19" s="38" t="s">
        <v>25</v>
      </c>
      <c r="C19" s="39"/>
      <c r="D19" s="39"/>
      <c r="E19" s="39"/>
      <c r="F19" s="39"/>
      <c r="G19" s="39"/>
      <c r="H19" s="39"/>
      <c r="I19" s="39"/>
      <c r="J19" s="40"/>
    </row>
    <row r="20" spans="2:10" ht="21" customHeight="1" x14ac:dyDescent="0.15">
      <c r="B20" s="41"/>
      <c r="C20" s="42"/>
      <c r="D20" s="42"/>
      <c r="E20" s="42"/>
      <c r="F20" s="42"/>
      <c r="G20" s="42"/>
      <c r="H20" s="42"/>
      <c r="I20" s="42"/>
      <c r="J20" s="43"/>
    </row>
    <row r="21" spans="2:10" ht="15" customHeight="1" x14ac:dyDescent="0.15">
      <c r="B21" s="54" t="s">
        <v>41</v>
      </c>
      <c r="C21" s="55"/>
      <c r="D21" s="55"/>
      <c r="E21" s="58" t="s">
        <v>10</v>
      </c>
      <c r="F21" s="60" t="s">
        <v>27</v>
      </c>
      <c r="G21" s="61"/>
      <c r="H21" s="60" t="s">
        <v>22</v>
      </c>
      <c r="I21" s="61" t="s">
        <v>23</v>
      </c>
      <c r="J21" s="77" t="s">
        <v>24</v>
      </c>
    </row>
    <row r="22" spans="2:10" x14ac:dyDescent="0.15">
      <c r="B22" s="56"/>
      <c r="C22" s="57"/>
      <c r="D22" s="57"/>
      <c r="E22" s="59"/>
      <c r="F22" s="62"/>
      <c r="G22" s="63"/>
      <c r="H22" s="62"/>
      <c r="I22" s="63"/>
      <c r="J22" s="78"/>
    </row>
    <row r="23" spans="2:10" x14ac:dyDescent="0.15">
      <c r="B23" s="48" t="s">
        <v>8</v>
      </c>
      <c r="C23" s="49"/>
      <c r="D23" s="49"/>
      <c r="E23" s="3">
        <v>4500</v>
      </c>
      <c r="F23" s="64">
        <f t="shared" ref="F23:F29" si="2">E23/$E$38</f>
        <v>0.15</v>
      </c>
      <c r="G23" s="65"/>
      <c r="H23" s="26"/>
      <c r="I23" s="3">
        <v>1500</v>
      </c>
      <c r="J23" s="19">
        <f>I23/$E$38</f>
        <v>0.05</v>
      </c>
    </row>
    <row r="24" spans="2:10" x14ac:dyDescent="0.15">
      <c r="B24" s="48" t="s">
        <v>5</v>
      </c>
      <c r="C24" s="49"/>
      <c r="D24" s="49"/>
      <c r="E24" s="3">
        <v>3300</v>
      </c>
      <c r="F24" s="64">
        <f t="shared" si="2"/>
        <v>0.11</v>
      </c>
      <c r="G24" s="65"/>
      <c r="H24" s="22"/>
      <c r="I24" s="3">
        <v>2500</v>
      </c>
      <c r="J24" s="19">
        <f t="shared" ref="J24:J28" si="3">I24/$E$38</f>
        <v>8.3333333333333329E-2</v>
      </c>
    </row>
    <row r="25" spans="2:10" x14ac:dyDescent="0.15">
      <c r="B25" s="48" t="s">
        <v>31</v>
      </c>
      <c r="C25" s="49"/>
      <c r="D25" s="49"/>
      <c r="E25" s="3">
        <v>1600</v>
      </c>
      <c r="F25" s="64">
        <f t="shared" si="2"/>
        <v>5.3333333333333337E-2</v>
      </c>
      <c r="G25" s="65"/>
      <c r="H25" s="22"/>
      <c r="I25" s="3">
        <v>800</v>
      </c>
      <c r="J25" s="19">
        <f t="shared" si="3"/>
        <v>2.6666666666666668E-2</v>
      </c>
    </row>
    <row r="26" spans="2:10" x14ac:dyDescent="0.15">
      <c r="B26" s="50" t="s">
        <v>6</v>
      </c>
      <c r="C26" s="51"/>
      <c r="D26" s="51"/>
      <c r="E26" s="6"/>
      <c r="F26" s="64">
        <f t="shared" si="2"/>
        <v>0</v>
      </c>
      <c r="G26" s="65"/>
      <c r="H26" s="27"/>
      <c r="I26" s="3"/>
      <c r="J26" s="19">
        <f t="shared" si="3"/>
        <v>0</v>
      </c>
    </row>
    <row r="27" spans="2:10" x14ac:dyDescent="0.15">
      <c r="B27" s="48"/>
      <c r="C27" s="49"/>
      <c r="D27" s="49"/>
      <c r="F27" s="64">
        <f t="shared" si="2"/>
        <v>0</v>
      </c>
      <c r="G27" s="65"/>
      <c r="H27" s="27"/>
      <c r="I27" s="3"/>
      <c r="J27" s="19">
        <f t="shared" si="3"/>
        <v>0</v>
      </c>
    </row>
    <row r="28" spans="2:10" x14ac:dyDescent="0.15">
      <c r="B28" s="52"/>
      <c r="C28" s="53"/>
      <c r="D28" s="53"/>
      <c r="E28" s="8"/>
      <c r="F28" s="69">
        <f t="shared" si="2"/>
        <v>0</v>
      </c>
      <c r="G28" s="70"/>
      <c r="H28" s="28"/>
      <c r="I28" s="7"/>
      <c r="J28" s="21">
        <f t="shared" si="3"/>
        <v>0</v>
      </c>
    </row>
    <row r="29" spans="2:10" ht="15" customHeight="1" x14ac:dyDescent="0.15">
      <c r="B29" s="71" t="s">
        <v>7</v>
      </c>
      <c r="C29" s="72"/>
      <c r="D29" s="72"/>
      <c r="E29" s="5">
        <f>SUM(E23:E28)</f>
        <v>9400</v>
      </c>
      <c r="F29" s="65">
        <f t="shared" si="2"/>
        <v>0.31333333333333335</v>
      </c>
      <c r="G29" s="65"/>
      <c r="H29" s="24" t="s">
        <v>7</v>
      </c>
      <c r="I29" s="25">
        <f>SUM(I23:I28)</f>
        <v>4800</v>
      </c>
      <c r="J29" s="21">
        <f>I29/E38</f>
        <v>0.16</v>
      </c>
    </row>
    <row r="30" spans="2:10" ht="21" customHeight="1" x14ac:dyDescent="0.15">
      <c r="B30" s="38" t="s">
        <v>26</v>
      </c>
      <c r="C30" s="39"/>
      <c r="D30" s="39"/>
      <c r="E30" s="39"/>
      <c r="F30" s="39"/>
      <c r="G30" s="39"/>
      <c r="H30" s="39"/>
      <c r="I30" s="39"/>
      <c r="J30" s="40"/>
    </row>
    <row r="31" spans="2:10" ht="21" customHeight="1" x14ac:dyDescent="0.15">
      <c r="B31" s="41"/>
      <c r="C31" s="42"/>
      <c r="D31" s="42"/>
      <c r="E31" s="42"/>
      <c r="F31" s="42"/>
      <c r="G31" s="42"/>
      <c r="H31" s="42"/>
      <c r="I31" s="42"/>
      <c r="J31" s="43"/>
    </row>
    <row r="32" spans="2:10" ht="21" customHeight="1" x14ac:dyDescent="0.15">
      <c r="B32" s="38" t="s">
        <v>14</v>
      </c>
      <c r="C32" s="39"/>
      <c r="D32" s="39"/>
      <c r="E32" s="39"/>
      <c r="F32" s="39"/>
      <c r="G32" s="39"/>
      <c r="H32" s="39"/>
      <c r="I32" s="39"/>
      <c r="J32" s="40"/>
    </row>
    <row r="33" spans="2:10" ht="21" customHeight="1" thickBot="1" x14ac:dyDescent="0.2">
      <c r="B33" s="41"/>
      <c r="C33" s="42"/>
      <c r="D33" s="42"/>
      <c r="E33" s="42"/>
      <c r="F33" s="42"/>
      <c r="G33" s="42"/>
      <c r="H33" s="42"/>
      <c r="I33" s="42"/>
      <c r="J33" s="43"/>
    </row>
    <row r="34" spans="2:10" x14ac:dyDescent="0.15">
      <c r="B34" s="54" t="s">
        <v>9</v>
      </c>
      <c r="C34" s="55"/>
      <c r="D34" s="55"/>
      <c r="E34" s="58" t="s">
        <v>10</v>
      </c>
      <c r="F34" s="11"/>
      <c r="G34" s="9"/>
      <c r="H34" s="83" t="s">
        <v>35</v>
      </c>
      <c r="I34" s="84"/>
      <c r="J34" s="85"/>
    </row>
    <row r="35" spans="2:10" x14ac:dyDescent="0.15">
      <c r="B35" s="56"/>
      <c r="C35" s="57"/>
      <c r="D35" s="57"/>
      <c r="E35" s="59"/>
      <c r="F35" s="12"/>
      <c r="H35" s="73" t="s">
        <v>32</v>
      </c>
      <c r="I35" s="74"/>
      <c r="J35" s="18">
        <f>F18</f>
        <v>0.39660000000000001</v>
      </c>
    </row>
    <row r="36" spans="2:10" x14ac:dyDescent="0.15">
      <c r="B36" s="48" t="s">
        <v>12</v>
      </c>
      <c r="C36" s="49"/>
      <c r="D36" s="49"/>
      <c r="E36" s="3">
        <v>25000</v>
      </c>
      <c r="F36" s="12"/>
      <c r="H36" s="48" t="s">
        <v>29</v>
      </c>
      <c r="I36" s="49"/>
      <c r="J36" s="16">
        <f>F29</f>
        <v>0.31333333333333335</v>
      </c>
    </row>
    <row r="37" spans="2:10" x14ac:dyDescent="0.15">
      <c r="B37" s="48" t="s">
        <v>13</v>
      </c>
      <c r="C37" s="49"/>
      <c r="D37" s="49"/>
      <c r="E37" s="3">
        <v>5000</v>
      </c>
      <c r="F37" s="12"/>
      <c r="H37" s="52" t="s">
        <v>16</v>
      </c>
      <c r="I37" s="53"/>
      <c r="J37" s="15">
        <f>F45</f>
        <v>0.29006666666666664</v>
      </c>
    </row>
    <row r="38" spans="2:10" ht="13" thickBot="1" x14ac:dyDescent="0.2">
      <c r="B38" s="75" t="s">
        <v>7</v>
      </c>
      <c r="C38" s="76"/>
      <c r="D38" s="76"/>
      <c r="E38" s="10">
        <f>SUM(E36:E37)</f>
        <v>30000</v>
      </c>
      <c r="F38" s="13"/>
      <c r="G38" s="8"/>
      <c r="H38" s="86" t="s">
        <v>33</v>
      </c>
      <c r="I38" s="87"/>
      <c r="J38" s="17">
        <f>SUM(J35:J37)</f>
        <v>1</v>
      </c>
    </row>
    <row r="39" spans="2:10" ht="21" customHeight="1" x14ac:dyDescent="0.15">
      <c r="B39" s="100" t="s">
        <v>15</v>
      </c>
      <c r="C39" s="101"/>
      <c r="D39" s="101"/>
      <c r="E39" s="101"/>
      <c r="F39" s="101"/>
      <c r="G39" s="101"/>
      <c r="H39" s="101"/>
      <c r="I39" s="101"/>
      <c r="J39" s="102"/>
    </row>
    <row r="40" spans="2:10" ht="21" customHeight="1" thickBot="1" x14ac:dyDescent="0.2">
      <c r="B40" s="103"/>
      <c r="C40" s="104"/>
      <c r="D40" s="104"/>
      <c r="E40" s="104"/>
      <c r="F40" s="104"/>
      <c r="G40" s="104"/>
      <c r="H40" s="105"/>
      <c r="I40" s="105"/>
      <c r="J40" s="106"/>
    </row>
    <row r="41" spans="2:10" x14ac:dyDescent="0.15">
      <c r="B41" s="54" t="s">
        <v>16</v>
      </c>
      <c r="C41" s="55"/>
      <c r="D41" s="55"/>
      <c r="E41" s="58" t="s">
        <v>10</v>
      </c>
      <c r="F41" s="60" t="s">
        <v>27</v>
      </c>
      <c r="G41" s="61"/>
      <c r="H41" s="83" t="s">
        <v>36</v>
      </c>
      <c r="I41" s="84"/>
      <c r="J41" s="85"/>
    </row>
    <row r="42" spans="2:10" x14ac:dyDescent="0.15">
      <c r="B42" s="56"/>
      <c r="C42" s="57"/>
      <c r="D42" s="57"/>
      <c r="E42" s="59"/>
      <c r="F42" s="62"/>
      <c r="G42" s="63"/>
      <c r="H42" s="73" t="s">
        <v>32</v>
      </c>
      <c r="I42" s="74"/>
      <c r="J42" s="18">
        <f>J18</f>
        <v>0.32993333333333336</v>
      </c>
    </row>
    <row r="43" spans="2:10" x14ac:dyDescent="0.15">
      <c r="B43" s="48" t="s">
        <v>17</v>
      </c>
      <c r="C43" s="49"/>
      <c r="D43" s="49"/>
      <c r="E43" s="3">
        <f>E38</f>
        <v>30000</v>
      </c>
      <c r="F43" s="12"/>
      <c r="H43" s="48" t="s">
        <v>29</v>
      </c>
      <c r="I43" s="49"/>
      <c r="J43" s="16">
        <f>J29</f>
        <v>0.16</v>
      </c>
    </row>
    <row r="44" spans="2:10" x14ac:dyDescent="0.15">
      <c r="B44" s="52" t="s">
        <v>18</v>
      </c>
      <c r="C44" s="53"/>
      <c r="D44" s="53"/>
      <c r="E44" s="7">
        <f>E18+E29</f>
        <v>21298</v>
      </c>
      <c r="F44" s="13"/>
      <c r="G44" s="8"/>
      <c r="H44" s="93" t="s">
        <v>16</v>
      </c>
      <c r="I44" s="94"/>
      <c r="J44" s="29">
        <f>J45-J42-J43</f>
        <v>0.51006666666666656</v>
      </c>
    </row>
    <row r="45" spans="2:10" ht="13" thickBot="1" x14ac:dyDescent="0.2">
      <c r="B45" s="107" t="s">
        <v>19</v>
      </c>
      <c r="C45" s="108"/>
      <c r="D45" s="108"/>
      <c r="E45" s="30">
        <f>E43-E44</f>
        <v>8702</v>
      </c>
      <c r="F45" s="82">
        <f>E45/E38</f>
        <v>0.29006666666666664</v>
      </c>
      <c r="G45" s="82"/>
      <c r="H45" s="95" t="s">
        <v>33</v>
      </c>
      <c r="I45" s="96"/>
      <c r="J45" s="16">
        <v>1</v>
      </c>
    </row>
    <row r="46" spans="2:10" ht="13" thickBot="1" x14ac:dyDescent="0.2">
      <c r="B46" s="35"/>
      <c r="C46" s="36"/>
      <c r="D46" s="36"/>
      <c r="E46" s="37"/>
      <c r="F46" s="31" t="s">
        <v>37</v>
      </c>
      <c r="G46" s="32"/>
      <c r="H46" s="33"/>
      <c r="I46" s="33"/>
      <c r="J46" s="34">
        <f>J44*E38</f>
        <v>15301.999999999996</v>
      </c>
    </row>
    <row r="47" spans="2:10" ht="21" customHeight="1" x14ac:dyDescent="0.15">
      <c r="B47" s="109" t="s">
        <v>28</v>
      </c>
      <c r="C47" s="88"/>
      <c r="D47" s="88"/>
      <c r="E47" s="88"/>
      <c r="F47" s="110"/>
      <c r="G47" s="110"/>
      <c r="H47" s="110"/>
      <c r="I47" s="110"/>
      <c r="J47" s="111"/>
    </row>
    <row r="48" spans="2:10" ht="21" customHeight="1" x14ac:dyDescent="0.15">
      <c r="B48" s="90"/>
      <c r="C48" s="91"/>
      <c r="D48" s="91"/>
      <c r="E48" s="91"/>
      <c r="F48" s="91"/>
      <c r="G48" s="91"/>
      <c r="H48" s="91"/>
      <c r="I48" s="91"/>
      <c r="J48" s="92"/>
    </row>
    <row r="49" spans="2:10" ht="21" customHeight="1" x14ac:dyDescent="0.15">
      <c r="B49" s="38" t="s">
        <v>20</v>
      </c>
      <c r="C49" s="88"/>
      <c r="D49" s="88"/>
      <c r="E49" s="88"/>
      <c r="F49" s="88"/>
      <c r="G49" s="88"/>
      <c r="H49" s="88"/>
      <c r="I49" s="88"/>
      <c r="J49" s="89"/>
    </row>
    <row r="50" spans="2:10" ht="21" customHeight="1" x14ac:dyDescent="0.15">
      <c r="B50" s="90"/>
      <c r="C50" s="91"/>
      <c r="D50" s="91"/>
      <c r="E50" s="91"/>
      <c r="F50" s="91"/>
      <c r="G50" s="91"/>
      <c r="H50" s="91"/>
      <c r="I50" s="91"/>
      <c r="J50" s="92"/>
    </row>
    <row r="51" spans="2:10" ht="21" customHeight="1" x14ac:dyDescent="0.15">
      <c r="B51" s="38" t="s">
        <v>21</v>
      </c>
      <c r="C51" s="39"/>
      <c r="D51" s="39"/>
      <c r="E51" s="39"/>
      <c r="F51" s="39"/>
      <c r="G51" s="39"/>
      <c r="H51" s="39"/>
      <c r="I51" s="39"/>
      <c r="J51" s="40"/>
    </row>
    <row r="52" spans="2:10" ht="21" customHeight="1" x14ac:dyDescent="0.15">
      <c r="B52" s="79"/>
      <c r="C52" s="80"/>
      <c r="D52" s="80"/>
      <c r="E52" s="80"/>
      <c r="F52" s="80"/>
      <c r="G52" s="80"/>
      <c r="H52" s="80"/>
      <c r="I52" s="80"/>
      <c r="J52" s="81"/>
    </row>
    <row r="53" spans="2:10" ht="21" customHeight="1" x14ac:dyDescent="0.15">
      <c r="B53" s="41"/>
      <c r="C53" s="42"/>
      <c r="D53" s="42"/>
      <c r="E53" s="42"/>
      <c r="F53" s="42"/>
      <c r="G53" s="42"/>
      <c r="H53" s="42"/>
      <c r="I53" s="42"/>
      <c r="J53" s="43"/>
    </row>
    <row r="54" spans="2:10" ht="21" customHeight="1" x14ac:dyDescent="0.15">
      <c r="B54" s="38" t="s">
        <v>38</v>
      </c>
      <c r="C54" s="39"/>
      <c r="D54" s="39"/>
      <c r="E54" s="39"/>
      <c r="F54" s="39"/>
      <c r="G54" s="39"/>
      <c r="H54" s="39"/>
      <c r="I54" s="39"/>
      <c r="J54" s="40"/>
    </row>
    <row r="55" spans="2:10" ht="21" customHeight="1" x14ac:dyDescent="0.15">
      <c r="B55" s="79"/>
      <c r="C55" s="80"/>
      <c r="D55" s="80"/>
      <c r="E55" s="80"/>
      <c r="F55" s="80"/>
      <c r="G55" s="80"/>
      <c r="H55" s="80"/>
      <c r="I55" s="80"/>
      <c r="J55" s="81"/>
    </row>
    <row r="56" spans="2:10" ht="21" customHeight="1" x14ac:dyDescent="0.15">
      <c r="B56" s="79"/>
      <c r="C56" s="80"/>
      <c r="D56" s="80"/>
      <c r="E56" s="80"/>
      <c r="F56" s="80"/>
      <c r="G56" s="80"/>
      <c r="H56" s="80"/>
      <c r="I56" s="80"/>
      <c r="J56" s="81"/>
    </row>
    <row r="57" spans="2:10" ht="21" customHeight="1" thickBot="1" x14ac:dyDescent="0.2">
      <c r="B57" s="97"/>
      <c r="C57" s="98"/>
      <c r="D57" s="98"/>
      <c r="E57" s="98"/>
      <c r="F57" s="98"/>
      <c r="G57" s="98"/>
      <c r="H57" s="98"/>
      <c r="I57" s="98"/>
      <c r="J57" s="99"/>
    </row>
  </sheetData>
  <mergeCells count="79">
    <mergeCell ref="B54:J57"/>
    <mergeCell ref="B13:D13"/>
    <mergeCell ref="F13:G13"/>
    <mergeCell ref="H21:H22"/>
    <mergeCell ref="I21:I22"/>
    <mergeCell ref="J21:J22"/>
    <mergeCell ref="B39:J40"/>
    <mergeCell ref="B41:D42"/>
    <mergeCell ref="B43:D43"/>
    <mergeCell ref="B44:D44"/>
    <mergeCell ref="B45:D45"/>
    <mergeCell ref="E41:E42"/>
    <mergeCell ref="B47:J48"/>
    <mergeCell ref="H41:J41"/>
    <mergeCell ref="B51:J53"/>
    <mergeCell ref="B12:D12"/>
    <mergeCell ref="F12:G12"/>
    <mergeCell ref="B25:D25"/>
    <mergeCell ref="F25:G25"/>
    <mergeCell ref="F41:G42"/>
    <mergeCell ref="F45:G45"/>
    <mergeCell ref="H34:J34"/>
    <mergeCell ref="H38:I38"/>
    <mergeCell ref="H35:I35"/>
    <mergeCell ref="H36:I36"/>
    <mergeCell ref="H37:I37"/>
    <mergeCell ref="B49:J50"/>
    <mergeCell ref="H44:I44"/>
    <mergeCell ref="H45:I45"/>
    <mergeCell ref="H42:I42"/>
    <mergeCell ref="H43:I43"/>
    <mergeCell ref="B34:D35"/>
    <mergeCell ref="B36:D36"/>
    <mergeCell ref="B37:D37"/>
    <mergeCell ref="E34:E35"/>
    <mergeCell ref="B38:D38"/>
    <mergeCell ref="B28:D28"/>
    <mergeCell ref="B30:J31"/>
    <mergeCell ref="F23:G23"/>
    <mergeCell ref="F24:G24"/>
    <mergeCell ref="F26:G26"/>
    <mergeCell ref="F27:G27"/>
    <mergeCell ref="F28:G28"/>
    <mergeCell ref="F29:G29"/>
    <mergeCell ref="B29:D29"/>
    <mergeCell ref="B23:D23"/>
    <mergeCell ref="B24:D24"/>
    <mergeCell ref="B26:D26"/>
    <mergeCell ref="B27:D27"/>
    <mergeCell ref="B19:J20"/>
    <mergeCell ref="F18:G18"/>
    <mergeCell ref="B21:D22"/>
    <mergeCell ref="E21:E22"/>
    <mergeCell ref="F21:G22"/>
    <mergeCell ref="B18:D18"/>
    <mergeCell ref="B2:J2"/>
    <mergeCell ref="F10:G10"/>
    <mergeCell ref="F11:G11"/>
    <mergeCell ref="F14:G14"/>
    <mergeCell ref="F15:G15"/>
    <mergeCell ref="H7:H8"/>
    <mergeCell ref="I7:I8"/>
    <mergeCell ref="J7:J8"/>
    <mergeCell ref="B32:J33"/>
    <mergeCell ref="B5:J6"/>
    <mergeCell ref="B3:J4"/>
    <mergeCell ref="B9:D9"/>
    <mergeCell ref="B10:D10"/>
    <mergeCell ref="B11:D11"/>
    <mergeCell ref="B14:D14"/>
    <mergeCell ref="B15:D15"/>
    <mergeCell ref="B16:D16"/>
    <mergeCell ref="B17:D17"/>
    <mergeCell ref="B7:D8"/>
    <mergeCell ref="E7:E8"/>
    <mergeCell ref="F7:G8"/>
    <mergeCell ref="F9:G9"/>
    <mergeCell ref="F16:G16"/>
    <mergeCell ref="F17:G17"/>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Rivero</dc:creator>
  <cp:lastModifiedBy>ingrid Bueno</cp:lastModifiedBy>
  <dcterms:created xsi:type="dcterms:W3CDTF">2022-08-22T16:02:24Z</dcterms:created>
  <dcterms:modified xsi:type="dcterms:W3CDTF">2025-10-22T21:12:47Z</dcterms:modified>
</cp:coreProperties>
</file>